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<sst xmlns="http://schemas.openxmlformats.org/spreadsheetml/2006/main" count="40">
  <si>
    <t>第九届结构省赛预选赛</t>
  </si>
  <si>
    <t>组别</t>
  </si>
  <si>
    <r>
      <rPr>
        <sz val="11"/>
        <color rgb="FF000000"/>
        <rFont val="等线"/>
        <charset val="134"/>
      </rPr>
      <t>底板重量（M</t>
    </r>
    <r>
      <rPr>
        <vertAlign val="subscript"/>
        <sz val="11"/>
        <color rgb="FF000000"/>
        <rFont val="等线"/>
        <charset val="134"/>
      </rPr>
      <t>1</t>
    </r>
    <r>
      <rPr>
        <sz val="11"/>
        <color rgb="FF000000"/>
        <rFont val="等线"/>
        <charset val="134"/>
      </rPr>
      <t>)</t>
    </r>
  </si>
  <si>
    <r>
      <rPr>
        <sz val="11"/>
        <color rgb="FF000000"/>
        <rFont val="等线"/>
        <charset val="134"/>
      </rPr>
      <t>模型重量（M</t>
    </r>
    <r>
      <rPr>
        <vertAlign val="subscript"/>
        <sz val="11"/>
        <color rgb="FF000000"/>
        <rFont val="等线"/>
        <charset val="134"/>
      </rPr>
      <t>2</t>
    </r>
    <r>
      <rPr>
        <sz val="11"/>
        <color rgb="FF000000"/>
        <rFont val="等线"/>
        <charset val="134"/>
      </rPr>
      <t>）</t>
    </r>
  </si>
  <si>
    <t>M2-M1</t>
  </si>
  <si>
    <r>
      <rPr>
        <sz val="11"/>
        <color rgb="FF000000"/>
        <rFont val="等线"/>
        <charset val="134"/>
      </rPr>
      <t>效率比（E</t>
    </r>
    <r>
      <rPr>
        <vertAlign val="subscript"/>
        <sz val="11"/>
        <color rgb="FF000000"/>
        <rFont val="等线"/>
        <charset val="134"/>
      </rPr>
      <t>1</t>
    </r>
    <r>
      <rPr>
        <sz val="11"/>
        <color rgb="FF000000"/>
        <rFont val="等线"/>
        <charset val="134"/>
      </rPr>
      <t>）</t>
    </r>
  </si>
  <si>
    <t xml:space="preserve"> Q</t>
  </si>
  <si>
    <r>
      <rPr>
        <sz val="11"/>
        <color rgb="FF000000"/>
        <rFont val="等线"/>
        <charset val="134"/>
      </rPr>
      <t xml:space="preserve"> 加载表现分（K</t>
    </r>
    <r>
      <rPr>
        <vertAlign val="subscript"/>
        <sz val="11"/>
        <color rgb="FF000000"/>
        <rFont val="等线"/>
        <charset val="134"/>
      </rPr>
      <t>i</t>
    </r>
    <r>
      <rPr>
        <sz val="11"/>
        <color rgb="FF000000"/>
        <rFont val="等线"/>
        <charset val="134"/>
      </rPr>
      <t>）</t>
    </r>
  </si>
  <si>
    <t>老师评分</t>
  </si>
  <si>
    <t>总分</t>
  </si>
  <si>
    <t>排名</t>
  </si>
  <si>
    <t>侯天宇</t>
  </si>
  <si>
    <t>王思洪</t>
  </si>
  <si>
    <t>林子蔚</t>
  </si>
  <si>
    <t>陈德盛</t>
  </si>
  <si>
    <t>杨培文</t>
  </si>
  <si>
    <t>阙陈斌</t>
  </si>
  <si>
    <t>蓝舒晴</t>
  </si>
  <si>
    <t>李志杰</t>
  </si>
  <si>
    <t>林销</t>
  </si>
  <si>
    <t>余延程</t>
  </si>
  <si>
    <t>彭展</t>
  </si>
  <si>
    <t>吴天明</t>
  </si>
  <si>
    <t>林荣仁</t>
  </si>
  <si>
    <t>沈观涛</t>
  </si>
  <si>
    <t>虞迪</t>
  </si>
  <si>
    <t>郑颖</t>
  </si>
  <si>
    <t>邱圣杰</t>
  </si>
  <si>
    <t>邓桐</t>
  </si>
  <si>
    <t>林志鹏</t>
  </si>
  <si>
    <t>二</t>
  </si>
  <si>
    <t>曾学真</t>
  </si>
  <si>
    <t>毕若轩</t>
  </si>
  <si>
    <t>三</t>
  </si>
  <si>
    <t>叶婉欣</t>
  </si>
  <si>
    <t>一</t>
  </si>
  <si>
    <t>赵彬智</t>
  </si>
  <si>
    <t>叶凯</t>
  </si>
  <si>
    <t>李雅航</t>
  </si>
  <si>
    <t>林伟闪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</si>
</sst>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name val="等线"/>
      <charset val="134"/>
    </font>
    <font>
      <b/>
      <sz val="20"/>
      <color rgb="FF000000"/>
      <name val="等线"/>
      <charset val="134"/>
    </font>
    <font>
      <sz val="12"/>
      <color rgb="FF000000"/>
      <name val="等线"/>
      <charset val="134"/>
    </font>
    <font>
      <sz val="11"/>
      <color rgb="FF000000"/>
      <name val="等线"/>
      <charset val="134"/>
    </font>
    <font>
      <b/>
      <sz val="11"/>
      <color rgb="FFFF0000"/>
      <name val="等线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vertAlign val="subscript"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6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1" xfId="0" applyNumberFormat="1" applyBorder="1">
      <alignment vertical="center"/>
    </xf>
    <xf numFmtId="0" fontId="3" fillId="0" borderId="3" xfId="0" applyFont="1" applyBorder="1">
      <alignment vertical="center"/>
    </xf>
    <xf numFmtId="0" fontId="0" fillId="0" borderId="4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2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104498</xdr:colOff>
      <xdr:row>1</xdr:row>
      <xdr:rowOff>75902</xdr:rowOff>
    </xdr:from>
    <xdr:to>
      <xdr:col>2</xdr:col>
      <xdr:colOff>636373</xdr:colOff>
      <xdr:row>1</xdr:row>
      <xdr:rowOff>379511</xdr:rowOff>
    </xdr:to>
    <xdr:pic>
      <xdr:nvPicPr>
        <xdr:cNvPr id="2" name="rect"/>
        <xdr:cNvPicPr/>
      </xdr:nvPicPr>
      <xdr:blipFill>
        <a:blip r:embed="rId1"/>
        <a:srcRect/>
        <a:stretch>
          <a:fillRect/>
        </a:stretch>
      </xdr:blipFill>
      <xdr:spPr>
        <a:xfrm>
          <a:off x="721360" y="466090"/>
          <a:ext cx="969645" cy="30353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16258</xdr:colOff>
      <xdr:row>1</xdr:row>
      <xdr:rowOff>100570</xdr:rowOff>
    </xdr:from>
    <xdr:to>
      <xdr:col>5</xdr:col>
      <xdr:colOff>448033</xdr:colOff>
      <xdr:row>1</xdr:row>
      <xdr:rowOff>392794</xdr:rowOff>
    </xdr:to>
    <xdr:pic>
      <xdr:nvPicPr>
        <xdr:cNvPr id="3" name="rect"/>
        <xdr:cNvPicPr/>
      </xdr:nvPicPr>
      <xdr:blipFill>
        <a:blip r:embed="rId2"/>
        <a:srcRect/>
        <a:stretch>
          <a:fillRect/>
        </a:stretch>
      </xdr:blipFill>
      <xdr:spPr>
        <a:xfrm>
          <a:off x="1925955" y="490855"/>
          <a:ext cx="2319020" cy="2921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1"/>
  <sheetViews>
    <sheetView tabSelected="1" workbookViewId="0">
      <selection activeCell="M25" sqref="M25"/>
    </sheetView>
  </sheetViews>
  <sheetFormatPr defaultColWidth="9" defaultRowHeight="14.4"/>
  <cols>
    <col min="2" max="2" width="6.37962962962963" customWidth="1"/>
    <col min="3" max="3" width="12.4722222222222" customWidth="1"/>
    <col min="4" max="5" width="13.7592592592593" customWidth="1"/>
    <col min="6" max="7" width="11.1111111111111" customWidth="1"/>
    <col min="8" max="8" width="13.8425925925926" customWidth="1"/>
    <col min="9" max="9" width="8.75925925925926" customWidth="1"/>
    <col min="10" max="11" width="12.8888888888889"/>
  </cols>
  <sheetData>
    <row r="1" ht="30.75" customHeight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1"/>
      <c r="L1" s="12"/>
      <c r="M1" s="12"/>
    </row>
    <row r="2" ht="38.25" customHeight="1" spans="2:13">
      <c r="B2" s="2"/>
      <c r="C2" s="2"/>
      <c r="D2" s="2"/>
      <c r="E2" s="2"/>
      <c r="F2" s="2"/>
      <c r="G2" s="2"/>
      <c r="H2" s="2"/>
      <c r="I2" s="2"/>
      <c r="J2" s="13"/>
      <c r="K2" s="14"/>
      <c r="L2" s="14"/>
      <c r="M2" s="11"/>
    </row>
    <row r="3" ht="15.95" customHeight="1" spans="1:11">
      <c r="A3" s="3"/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5" t="s">
        <v>8</v>
      </c>
      <c r="J3" s="16" t="s">
        <v>9</v>
      </c>
      <c r="K3" s="17" t="s">
        <v>10</v>
      </c>
    </row>
    <row r="4" ht="15.95" customHeight="1" spans="1:11">
      <c r="A4" s="3" t="s">
        <v>11</v>
      </c>
      <c r="B4" s="6">
        <v>1</v>
      </c>
      <c r="C4" s="7">
        <v>2108.6</v>
      </c>
      <c r="D4" s="7">
        <v>2216</v>
      </c>
      <c r="E4" s="8">
        <v>107.4</v>
      </c>
      <c r="F4" s="7"/>
      <c r="G4" s="7"/>
      <c r="H4" s="7"/>
      <c r="I4" s="18"/>
      <c r="J4" s="19"/>
      <c r="K4" s="20"/>
    </row>
    <row r="5" ht="15.95" customHeight="1" spans="1:11">
      <c r="A5" s="9" t="s">
        <v>12</v>
      </c>
      <c r="B5" s="6">
        <v>2</v>
      </c>
      <c r="C5" s="7">
        <v>2134.3</v>
      </c>
      <c r="D5" s="7">
        <v>2303.5</v>
      </c>
      <c r="E5" s="10">
        <f>D5-C5</f>
        <v>169.2</v>
      </c>
      <c r="F5" s="7"/>
      <c r="G5" s="7"/>
      <c r="H5" s="7"/>
      <c r="I5" s="18"/>
      <c r="J5" s="19"/>
      <c r="K5" s="20"/>
    </row>
    <row r="6" ht="15.95" customHeight="1" spans="1:11">
      <c r="A6" s="3" t="s">
        <v>13</v>
      </c>
      <c r="B6" s="6">
        <v>3</v>
      </c>
      <c r="C6" s="7">
        <v>2102.7</v>
      </c>
      <c r="D6" s="7">
        <v>2252</v>
      </c>
      <c r="E6" s="10">
        <f t="shared" ref="E6:E13" si="0">D6-C6</f>
        <v>149.3</v>
      </c>
      <c r="F6" s="7"/>
      <c r="G6" s="7"/>
      <c r="H6" s="7"/>
      <c r="I6" s="18"/>
      <c r="J6" s="19"/>
      <c r="K6" s="20"/>
    </row>
    <row r="7" ht="15.95" customHeight="1" spans="1:11">
      <c r="A7" s="3" t="s">
        <v>14</v>
      </c>
      <c r="B7" s="6">
        <v>4</v>
      </c>
      <c r="C7" s="7">
        <v>2073.4</v>
      </c>
      <c r="D7" s="7">
        <v>2203.9</v>
      </c>
      <c r="E7" s="10">
        <f t="shared" si="0"/>
        <v>130.5</v>
      </c>
      <c r="F7" s="7"/>
      <c r="G7" s="7"/>
      <c r="H7" s="7"/>
      <c r="I7" s="18"/>
      <c r="J7" s="19"/>
      <c r="K7" s="20"/>
    </row>
    <row r="8" ht="15.95" customHeight="1" spans="1:11">
      <c r="A8" s="3" t="s">
        <v>15</v>
      </c>
      <c r="B8" s="6">
        <v>5</v>
      </c>
      <c r="C8" s="7">
        <v>2041.9</v>
      </c>
      <c r="D8" s="7">
        <v>2202.5</v>
      </c>
      <c r="E8" s="10">
        <f t="shared" si="0"/>
        <v>160.6</v>
      </c>
      <c r="F8" s="7"/>
      <c r="G8" s="7"/>
      <c r="H8" s="7"/>
      <c r="I8" s="18"/>
      <c r="J8" s="19"/>
      <c r="K8" s="20"/>
    </row>
    <row r="9" ht="15.95" customHeight="1" spans="1:11">
      <c r="A9" s="3" t="s">
        <v>16</v>
      </c>
      <c r="B9" s="6">
        <v>6</v>
      </c>
      <c r="C9" s="7">
        <v>2121.9</v>
      </c>
      <c r="D9" s="7">
        <v>2333.8</v>
      </c>
      <c r="E9" s="10">
        <f t="shared" si="0"/>
        <v>211.9</v>
      </c>
      <c r="F9" s="7"/>
      <c r="G9" s="7"/>
      <c r="H9" s="7"/>
      <c r="I9" s="18"/>
      <c r="J9" s="19"/>
      <c r="K9" s="20"/>
    </row>
    <row r="10" ht="15.95" customHeight="1" spans="1:11">
      <c r="A10" s="3" t="s">
        <v>17</v>
      </c>
      <c r="B10" s="6">
        <v>7</v>
      </c>
      <c r="C10" s="7">
        <v>2051.7</v>
      </c>
      <c r="D10" s="7">
        <v>2241.5</v>
      </c>
      <c r="E10" s="10">
        <f t="shared" si="0"/>
        <v>189.8</v>
      </c>
      <c r="F10" s="7">
        <f>(G10/E10)*1000</f>
        <v>13.1717597471022</v>
      </c>
      <c r="G10" s="7">
        <v>2.5</v>
      </c>
      <c r="H10" s="7">
        <f>(F10/61.19)*75</f>
        <v>16.1445004254399</v>
      </c>
      <c r="I10" s="18">
        <v>16.625</v>
      </c>
      <c r="J10" s="19">
        <f>H10+I10</f>
        <v>32.7695004254399</v>
      </c>
      <c r="K10" s="20"/>
    </row>
    <row r="11" ht="15.95" customHeight="1" spans="1:11">
      <c r="A11" s="3" t="s">
        <v>18</v>
      </c>
      <c r="B11" s="6">
        <v>8</v>
      </c>
      <c r="C11" s="7">
        <v>2089.4</v>
      </c>
      <c r="D11" s="7">
        <v>2255.4</v>
      </c>
      <c r="E11" s="10">
        <f t="shared" si="0"/>
        <v>166</v>
      </c>
      <c r="F11" s="7">
        <f>(G11/E11)*1000</f>
        <v>24.0963855421687</v>
      </c>
      <c r="G11" s="7">
        <v>4</v>
      </c>
      <c r="H11" s="7">
        <f t="shared" ref="H11:H23" si="1">(F11/61.19)*75</f>
        <v>29.534710175889</v>
      </c>
      <c r="I11" s="18">
        <v>16.875</v>
      </c>
      <c r="J11" s="19">
        <f t="shared" ref="J11:J24" si="2">H11+I11</f>
        <v>46.409710175889</v>
      </c>
      <c r="K11" s="20"/>
    </row>
    <row r="12" ht="15.95" customHeight="1" spans="1:11">
      <c r="A12" s="3" t="s">
        <v>19</v>
      </c>
      <c r="B12" s="6">
        <v>9</v>
      </c>
      <c r="C12" s="7">
        <v>2163</v>
      </c>
      <c r="D12" s="7">
        <v>2404</v>
      </c>
      <c r="E12" s="10">
        <f t="shared" si="0"/>
        <v>241</v>
      </c>
      <c r="F12" s="7">
        <f>(G12/E12)*1000</f>
        <v>29.045643153527</v>
      </c>
      <c r="G12" s="7">
        <v>7</v>
      </c>
      <c r="H12" s="7">
        <f t="shared" si="1"/>
        <v>35.6009680750862</v>
      </c>
      <c r="I12" s="18">
        <v>17.875</v>
      </c>
      <c r="J12" s="19">
        <f t="shared" si="2"/>
        <v>53.4759680750862</v>
      </c>
      <c r="K12" s="20"/>
    </row>
    <row r="13" ht="15.95" customHeight="1" spans="1:11">
      <c r="A13" s="3" t="s">
        <v>20</v>
      </c>
      <c r="B13" s="6">
        <v>10</v>
      </c>
      <c r="C13" s="7">
        <v>2101.6</v>
      </c>
      <c r="D13" s="7">
        <v>2223.4</v>
      </c>
      <c r="E13" s="10">
        <f t="shared" si="0"/>
        <v>121.8</v>
      </c>
      <c r="F13" s="7">
        <f>(G13/E13)*1000</f>
        <v>45.1559934318554</v>
      </c>
      <c r="G13" s="7">
        <v>5.5</v>
      </c>
      <c r="H13" s="7">
        <f t="shared" si="1"/>
        <v>55.3472709166393</v>
      </c>
      <c r="I13" s="18">
        <v>20.875</v>
      </c>
      <c r="J13" s="19">
        <f t="shared" si="2"/>
        <v>76.2222709166393</v>
      </c>
      <c r="K13" s="20"/>
    </row>
    <row r="14" ht="15.95" customHeight="1" spans="1:11">
      <c r="A14" s="3" t="s">
        <v>21</v>
      </c>
      <c r="B14" s="6">
        <v>11</v>
      </c>
      <c r="C14" s="7">
        <v>2108.9</v>
      </c>
      <c r="D14" s="7">
        <v>2240.4</v>
      </c>
      <c r="E14" s="10">
        <f t="shared" ref="E14:E19" si="3">D14-C14</f>
        <v>131.5</v>
      </c>
      <c r="F14" s="7">
        <f>(G14/E14)*1000</f>
        <v>41.8250950570342</v>
      </c>
      <c r="G14" s="7">
        <v>5.5</v>
      </c>
      <c r="H14" s="7">
        <f t="shared" si="1"/>
        <v>51.2646205144234</v>
      </c>
      <c r="I14" s="18">
        <v>19.125</v>
      </c>
      <c r="J14" s="19">
        <f t="shared" si="2"/>
        <v>70.3896205144234</v>
      </c>
      <c r="K14" s="20"/>
    </row>
    <row r="15" ht="15.95" customHeight="1" spans="1:11">
      <c r="A15" s="3" t="s">
        <v>22</v>
      </c>
      <c r="B15" s="6">
        <v>12</v>
      </c>
      <c r="C15" s="7">
        <v>2134.4</v>
      </c>
      <c r="D15" s="7">
        <v>2271.9</v>
      </c>
      <c r="E15" s="10">
        <f t="shared" si="3"/>
        <v>137.5</v>
      </c>
      <c r="F15" s="7">
        <f>(G15/E15)*1000</f>
        <v>50.9090909090909</v>
      </c>
      <c r="G15" s="7">
        <v>7</v>
      </c>
      <c r="H15" s="7">
        <f t="shared" si="1"/>
        <v>62.3987876806965</v>
      </c>
      <c r="I15" s="18">
        <v>20.375</v>
      </c>
      <c r="J15" s="19">
        <f t="shared" si="2"/>
        <v>82.7737876806965</v>
      </c>
      <c r="K15" s="20"/>
    </row>
    <row r="16" ht="15.95" customHeight="1" spans="1:11">
      <c r="A16" s="3" t="s">
        <v>23</v>
      </c>
      <c r="B16" s="6">
        <v>13</v>
      </c>
      <c r="C16" s="7">
        <v>2102.3</v>
      </c>
      <c r="D16" s="7">
        <v>2299.2</v>
      </c>
      <c r="E16" s="10">
        <f t="shared" si="3"/>
        <v>196.9</v>
      </c>
      <c r="F16" s="7">
        <f>(G16/E16)*1000</f>
        <v>25.3936008125953</v>
      </c>
      <c r="G16" s="7">
        <v>5</v>
      </c>
      <c r="H16" s="7">
        <f t="shared" si="1"/>
        <v>31.1246945733722</v>
      </c>
      <c r="I16" s="18">
        <v>18.75</v>
      </c>
      <c r="J16" s="19">
        <f t="shared" si="2"/>
        <v>49.8746945733722</v>
      </c>
      <c r="K16" s="20"/>
    </row>
    <row r="17" ht="15.95" customHeight="1" spans="1:11">
      <c r="A17" s="3" t="s">
        <v>24</v>
      </c>
      <c r="B17" s="6">
        <v>14</v>
      </c>
      <c r="C17" s="7">
        <v>2073.3</v>
      </c>
      <c r="D17" s="7">
        <v>2268.2</v>
      </c>
      <c r="E17" s="10">
        <f t="shared" si="3"/>
        <v>194.9</v>
      </c>
      <c r="F17" s="7"/>
      <c r="G17" s="7"/>
      <c r="H17" s="7">
        <f t="shared" si="1"/>
        <v>0</v>
      </c>
      <c r="I17" s="18"/>
      <c r="J17" s="19">
        <f t="shared" si="2"/>
        <v>0</v>
      </c>
      <c r="K17" s="20"/>
    </row>
    <row r="18" ht="15.95" customHeight="1" spans="1:11">
      <c r="A18" s="3" t="s">
        <v>25</v>
      </c>
      <c r="B18" s="6">
        <v>15</v>
      </c>
      <c r="C18" s="7">
        <v>2123</v>
      </c>
      <c r="D18" s="7">
        <v>2282</v>
      </c>
      <c r="E18" s="10">
        <f>D18-C18</f>
        <v>159</v>
      </c>
      <c r="F18" s="7">
        <f>(G18/E18)*1000</f>
        <v>15.7232704402516</v>
      </c>
      <c r="G18" s="7">
        <v>2.5</v>
      </c>
      <c r="H18" s="7">
        <f t="shared" si="1"/>
        <v>19.2718627720031</v>
      </c>
      <c r="I18" s="18">
        <v>18.375</v>
      </c>
      <c r="J18" s="19">
        <f t="shared" si="2"/>
        <v>37.6468627720031</v>
      </c>
      <c r="K18" s="20"/>
    </row>
    <row r="19" ht="15.95" customHeight="1" spans="1:11">
      <c r="A19" s="3" t="s">
        <v>26</v>
      </c>
      <c r="B19" s="6">
        <v>16</v>
      </c>
      <c r="C19" s="7">
        <v>2051.8</v>
      </c>
      <c r="D19" s="7">
        <v>2341.1</v>
      </c>
      <c r="E19" s="10">
        <f>D19-C19</f>
        <v>289.3</v>
      </c>
      <c r="F19" s="7">
        <f>(G19/E19)*1000</f>
        <v>34.5661942620118</v>
      </c>
      <c r="G19" s="7">
        <v>10</v>
      </c>
      <c r="H19" s="7">
        <f t="shared" si="1"/>
        <v>42.3674549705979</v>
      </c>
      <c r="I19" s="18">
        <v>16.875</v>
      </c>
      <c r="J19" s="19">
        <f t="shared" si="2"/>
        <v>59.2424549705979</v>
      </c>
      <c r="K19" s="20"/>
    </row>
    <row r="20" ht="15.95" customHeight="1" spans="1:11">
      <c r="A20" s="3" t="s">
        <v>27</v>
      </c>
      <c r="B20" s="6">
        <v>17</v>
      </c>
      <c r="C20" s="7">
        <v>2041</v>
      </c>
      <c r="D20" s="7">
        <v>2198.4</v>
      </c>
      <c r="E20" s="10">
        <f>D20-C20</f>
        <v>157.4</v>
      </c>
      <c r="F20" s="7"/>
      <c r="G20" s="7"/>
      <c r="H20" s="7">
        <f t="shared" si="1"/>
        <v>0</v>
      </c>
      <c r="I20" s="18"/>
      <c r="J20" s="19">
        <f t="shared" si="2"/>
        <v>0</v>
      </c>
      <c r="K20" s="20"/>
    </row>
    <row r="21" ht="15.95" customHeight="1" spans="1:11">
      <c r="A21" s="3" t="s">
        <v>28</v>
      </c>
      <c r="B21" s="6">
        <v>18</v>
      </c>
      <c r="C21" s="7">
        <v>2089.8</v>
      </c>
      <c r="D21" s="7">
        <v>2294.5</v>
      </c>
      <c r="E21" s="10">
        <f>D21-C21</f>
        <v>204.7</v>
      </c>
      <c r="F21" s="7">
        <f>(G21/E21)*1000</f>
        <v>48.8519785051295</v>
      </c>
      <c r="G21" s="7">
        <v>10</v>
      </c>
      <c r="H21" s="7">
        <f t="shared" si="1"/>
        <v>59.8774046067121</v>
      </c>
      <c r="I21" s="18">
        <v>21.875</v>
      </c>
      <c r="J21" s="19">
        <f t="shared" si="2"/>
        <v>81.7524046067121</v>
      </c>
      <c r="K21" s="20"/>
    </row>
    <row r="22" ht="15.95" customHeight="1" spans="1:11">
      <c r="A22" s="3" t="s">
        <v>29</v>
      </c>
      <c r="B22" s="6">
        <v>19</v>
      </c>
      <c r="C22" s="7">
        <v>2165.8</v>
      </c>
      <c r="D22" s="7">
        <v>2303.3</v>
      </c>
      <c r="E22" s="10">
        <f>D22-C22</f>
        <v>137.5</v>
      </c>
      <c r="F22" s="7">
        <f>(G22/E22)*1000</f>
        <v>58.1818181818182</v>
      </c>
      <c r="G22" s="7">
        <v>8</v>
      </c>
      <c r="H22" s="7">
        <f t="shared" si="1"/>
        <v>71.3129002065103</v>
      </c>
      <c r="I22" s="18">
        <v>21.125</v>
      </c>
      <c r="J22" s="19">
        <f t="shared" si="2"/>
        <v>92.4379002065103</v>
      </c>
      <c r="K22" s="20" t="s">
        <v>30</v>
      </c>
    </row>
    <row r="23" ht="15.95" customHeight="1" spans="1:11">
      <c r="A23" s="3" t="s">
        <v>31</v>
      </c>
      <c r="B23" s="6">
        <v>20</v>
      </c>
      <c r="C23" s="7">
        <v>2102.3</v>
      </c>
      <c r="D23" s="7">
        <v>2274.8</v>
      </c>
      <c r="E23" s="10">
        <f>D23-C23</f>
        <v>172.5</v>
      </c>
      <c r="F23" s="7">
        <f>(G23/E23)*1000</f>
        <v>43.4782608695652</v>
      </c>
      <c r="G23" s="7">
        <v>7.5</v>
      </c>
      <c r="H23" s="7">
        <f t="shared" si="1"/>
        <v>53.2908900999737</v>
      </c>
      <c r="I23" s="18">
        <v>18.625</v>
      </c>
      <c r="J23" s="19">
        <f t="shared" si="2"/>
        <v>71.9158900999737</v>
      </c>
      <c r="K23" s="20"/>
    </row>
    <row r="24" ht="15.95" customHeight="1" spans="1:11">
      <c r="A24" s="3" t="s">
        <v>32</v>
      </c>
      <c r="B24" s="6">
        <v>21</v>
      </c>
      <c r="C24" s="7">
        <v>2108.5</v>
      </c>
      <c r="D24" s="7">
        <v>2287.7</v>
      </c>
      <c r="E24" s="10">
        <f>D24-C24</f>
        <v>179.2</v>
      </c>
      <c r="F24" s="7">
        <f>(G24/E24)*1000</f>
        <v>55.8035714285715</v>
      </c>
      <c r="G24" s="7">
        <v>10</v>
      </c>
      <c r="H24" s="7">
        <f>(F24/61.19)*75</f>
        <v>68.3979058202788</v>
      </c>
      <c r="I24" s="18">
        <v>19.625</v>
      </c>
      <c r="J24" s="19">
        <f>H24+I24</f>
        <v>88.0229058202788</v>
      </c>
      <c r="K24" s="20" t="s">
        <v>33</v>
      </c>
    </row>
    <row r="25" ht="15.95" customHeight="1" spans="1:11">
      <c r="A25" s="3" t="s">
        <v>34</v>
      </c>
      <c r="B25" s="6">
        <v>22</v>
      </c>
      <c r="C25" s="7">
        <v>2134.5</v>
      </c>
      <c r="D25" s="7">
        <v>2248.9</v>
      </c>
      <c r="E25" s="10">
        <f>D25-C25</f>
        <v>114.4</v>
      </c>
      <c r="F25" s="7">
        <f>(G25/E25)*1000</f>
        <v>61.1888111888111</v>
      </c>
      <c r="G25" s="7">
        <v>7</v>
      </c>
      <c r="H25" s="7">
        <f>(F25/61.19)*75</f>
        <v>74.9985428854525</v>
      </c>
      <c r="I25" s="18">
        <v>21.75</v>
      </c>
      <c r="J25" s="19">
        <f>H25+I25</f>
        <v>96.7485428854525</v>
      </c>
      <c r="K25" s="20" t="s">
        <v>35</v>
      </c>
    </row>
    <row r="26" ht="15.95" customHeight="1" spans="1:11">
      <c r="A26" s="3" t="s">
        <v>36</v>
      </c>
      <c r="B26" s="6">
        <v>23</v>
      </c>
      <c r="C26" s="7">
        <v>2104.1</v>
      </c>
      <c r="D26" s="7">
        <v>2244.8</v>
      </c>
      <c r="E26" s="10">
        <f>D26-C26</f>
        <v>140.7</v>
      </c>
      <c r="F26" s="7"/>
      <c r="G26" s="7"/>
      <c r="H26" s="7"/>
      <c r="I26" s="18"/>
      <c r="J26" s="19"/>
      <c r="K26" s="20"/>
    </row>
    <row r="27" ht="15.95" customHeight="1" spans="1:11">
      <c r="A27" s="3" t="s">
        <v>37</v>
      </c>
      <c r="B27" s="6">
        <v>24</v>
      </c>
      <c r="C27" s="7">
        <v>2122.3</v>
      </c>
      <c r="D27" s="7">
        <v>2358.5</v>
      </c>
      <c r="E27" s="10">
        <f>D27-C27</f>
        <v>236.2</v>
      </c>
      <c r="F27" s="7"/>
      <c r="G27" s="7"/>
      <c r="H27" s="7"/>
      <c r="I27" s="18"/>
      <c r="J27" s="19"/>
      <c r="K27" s="20"/>
    </row>
    <row r="28" ht="15.95" customHeight="1" spans="1:11">
      <c r="A28" s="3" t="s">
        <v>38</v>
      </c>
      <c r="B28" s="6">
        <v>25</v>
      </c>
      <c r="C28" s="7">
        <v>2060</v>
      </c>
      <c r="D28" s="7">
        <v>2222.6</v>
      </c>
      <c r="E28" s="10">
        <f>D28-C28</f>
        <v>162.6</v>
      </c>
      <c r="F28" s="7"/>
      <c r="G28" s="7"/>
      <c r="H28" s="7"/>
      <c r="I28" s="18"/>
      <c r="J28" s="19"/>
      <c r="K28" s="20"/>
    </row>
    <row r="29" ht="15.95" customHeight="1" spans="1:11">
      <c r="A29" s="3" t="s">
        <v>39</v>
      </c>
      <c r="B29" s="6">
        <v>26</v>
      </c>
      <c r="C29" s="7">
        <v>2091</v>
      </c>
      <c r="D29" s="7">
        <v>2221.5</v>
      </c>
      <c r="E29" s="10">
        <f>D29-C29</f>
        <v>130.5</v>
      </c>
      <c r="F29" s="7"/>
      <c r="G29" s="7"/>
      <c r="H29" s="7"/>
      <c r="I29" s="18"/>
      <c r="J29" s="19"/>
      <c r="K29" s="20"/>
    </row>
    <row r="30" ht="15.95" customHeight="1" spans="1:11">
      <c r="A30" s="3"/>
      <c r="B30" s="9">
        <v>27</v>
      </c>
      <c r="C30" s="7"/>
      <c r="D30" s="7"/>
      <c r="E30" s="7"/>
      <c r="F30" s="7"/>
      <c r="G30" s="7"/>
      <c r="H30" s="7"/>
      <c r="I30" s="18"/>
      <c r="J30" s="19"/>
      <c r="K30" s="20"/>
    </row>
    <row r="31" ht="15.95" customHeight="1" spans="1:11">
      <c r="A31" s="3"/>
      <c r="B31" s="9">
        <v>28</v>
      </c>
      <c r="C31" s="7"/>
      <c r="D31" s="7"/>
      <c r="E31" s="7"/>
      <c r="F31" s="7"/>
      <c r="G31" s="7"/>
      <c r="H31" s="7"/>
      <c r="I31" s="18"/>
      <c r="J31" s="19"/>
      <c r="K31" s="20"/>
    </row>
  </sheetData>
  <mergeCells count="2">
    <mergeCell ref="B1:J1"/>
    <mergeCell ref="B2:I2"/>
  </mergeCells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张超</dc:creator>
  <cp:lastModifiedBy>张超</cp:lastModifiedBy>
  <dcterms:created xsi:type="dcterms:W3CDTF">2016-04-17T19:04:00Z</dcterms:created>
  <dcterms:modified xsi:type="dcterms:W3CDTF">2016-04-20T07:52:27Z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